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0" sheetId="3" r:id="rId1"/>
    <sheet name="среднегодовая по инообластным" sheetId="4" r:id="rId2"/>
  </sheets>
  <externalReferences>
    <externalReference r:id="rId3"/>
  </externalReferences>
  <definedNames>
    <definedName name="_xlnm.Print_Area" localSheetId="0">'среднегодовая 2020'!$A$1:$E$45</definedName>
  </definedNames>
  <calcPr calcId="144525"/>
</workbook>
</file>

<file path=xl/calcChain.xml><?xml version="1.0" encoding="utf-8"?>
<calcChain xmlns="http://schemas.openxmlformats.org/spreadsheetml/2006/main">
  <c r="D24" i="3" l="1"/>
  <c r="D17" i="4" l="1"/>
  <c r="D12" i="3" l="1"/>
  <c r="D34" i="3"/>
  <c r="D28" i="3"/>
  <c r="C38" i="3" l="1"/>
  <c r="D19" i="4"/>
  <c r="D11" i="4"/>
  <c r="D24" i="4"/>
  <c r="C28" i="4" l="1"/>
  <c r="A44" i="3"/>
</calcChain>
</file>

<file path=xl/sharedStrings.xml><?xml version="1.0" encoding="utf-8"?>
<sst xmlns="http://schemas.openxmlformats.org/spreadsheetml/2006/main" count="69" uniqueCount="37">
  <si>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</si>
  <si>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</si>
  <si>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</si>
  <si>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</si>
  <si>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</si>
  <si>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</si>
  <si>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</si>
  <si>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</si>
  <si>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</si>
  <si>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</si>
  <si>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</si>
  <si>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</si>
  <si>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</si>
  <si>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</si>
  <si>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</si>
  <si>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</si>
  <si>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</si>
  <si>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</si>
  <si>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</si>
  <si>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</si>
  <si>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</si>
  <si>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</si>
  <si>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</si>
  <si>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</si>
  <si>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</si>
  <si>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</si>
  <si>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Справочно:Численность застрахованных лиц на 01.12.2019, принятая для расчета подушевого норматива финансирования медицинской помощи, оказываемой в амбулаторных условиях, на прикрепившихся лиц, с учетом показателей результативности деятельности медицинской организации на 2020 год</t>
  </si>
  <si>
    <t>Обращения по поводу заболевания в ФАПах</t>
  </si>
  <si>
    <t>Забор материала для проведения анализа на COVID-19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</si>
  <si>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</si>
  <si>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>Доавансирование по постановлению Правительства РФ от 03.04.2020 № 432</t>
  </si>
  <si>
    <t>-</t>
  </si>
  <si>
    <t>от "24" декабря 2020 г. № 18</t>
  </si>
  <si>
    <t xml:space="preserve">Приложение № 3 </t>
  </si>
  <si>
    <t>605/ 2 767 (УЕТ)</t>
  </si>
  <si>
    <t>Объемы финансирования ОГБУЗ "Смидовичская РБ" за оказание медицинкой помощи пролеченным больным, застрахованным за пределами Еврейской автономной области, с 01 января по 31 декабря 2020 года (с 01.12.2020)</t>
  </si>
  <si>
    <t>7 090 / 33 256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</si>
</sst>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8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9" fillId="2" borderId="0" xfId="0" applyFont="1" applyFill="1"/>
    <xf numFmtId="0" fontId="2" fillId="2" borderId="0" xfId="0" applyFont="1" applyFill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/>
    <xf numFmtId="3" fontId="7" fillId="2" borderId="1" xfId="0" applyNumberFormat="1" applyFont="1" applyFill="1" applyBorder="1" applyAlignment="1">
      <alignment horizontal="center" vertical="center" wrapText="1"/>
    </xf>
    <xf numFmtId="164" fontId="7" fillId="2" borderId="1" xfId="5" applyNumberFormat="1" applyFont="1" applyFill="1" applyBorder="1"/>
    <xf numFmtId="0" fontId="7" fillId="2" borderId="1" xfId="0" applyFont="1" applyFill="1" applyBorder="1" applyAlignment="1">
      <alignment wrapText="1"/>
    </xf>
    <xf numFmtId="164" fontId="7" fillId="2" borderId="1" xfId="5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8" fillId="2" borderId="1" xfId="0" applyFont="1" applyFill="1" applyBorder="1"/>
    <xf numFmtId="164" fontId="2" fillId="2" borderId="1" xfId="0" applyNumberFormat="1" applyFont="1" applyFill="1" applyBorder="1"/>
    <xf numFmtId="0" fontId="8" fillId="2" borderId="1" xfId="0" applyFont="1" applyFill="1" applyBorder="1" applyAlignment="1">
      <alignment horizontal="center" vertical="center"/>
    </xf>
    <xf numFmtId="165" fontId="7" fillId="2" borderId="1" xfId="5" applyNumberFormat="1" applyFont="1" applyFill="1" applyBorder="1" applyAlignment="1">
      <alignment horizontal="center" vertical="center" wrapText="1"/>
    </xf>
    <xf numFmtId="164" fontId="7" fillId="2" borderId="1" xfId="5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5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164" fontId="8" fillId="2" borderId="1" xfId="0" applyNumberFormat="1" applyFont="1" applyFill="1" applyBorder="1"/>
    <xf numFmtId="0" fontId="8" fillId="2" borderId="0" xfId="0" applyFont="1" applyFill="1" applyBorder="1"/>
    <xf numFmtId="0" fontId="4" fillId="2" borderId="0" xfId="0" applyFont="1" applyFill="1" applyBorder="1" applyAlignment="1"/>
    <xf numFmtId="3" fontId="4" fillId="2" borderId="0" xfId="0" applyNumberFormat="1" applyFont="1" applyFill="1" applyBorder="1" applyAlignment="1"/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center"/>
    </xf>
    <xf numFmtId="3" fontId="9" fillId="2" borderId="1" xfId="0" applyNumberFormat="1" applyFont="1" applyFill="1" applyBorder="1"/>
    <xf numFmtId="0" fontId="9" fillId="2" borderId="1" xfId="0" applyFont="1" applyFill="1" applyBorder="1"/>
    <xf numFmtId="0" fontId="11" fillId="0" borderId="0" xfId="0" applyFont="1" applyFill="1"/>
    <xf numFmtId="0" fontId="9" fillId="2" borderId="0" xfId="0" applyFont="1" applyFill="1" applyAlignment="1">
      <alignment horizontal="left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164" fontId="7" fillId="2" borderId="10" xfId="5" applyNumberFormat="1" applyFont="1" applyFill="1" applyBorder="1" applyAlignment="1">
      <alignment horizontal="center" vertical="center"/>
    </xf>
    <xf numFmtId="164" fontId="7" fillId="2" borderId="4" xfId="5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rnenko.e/Desktop/&#1043;&#1072;&#1088;&#1072;&#1085;&#1090;&#1080;&#1080;%20&#1085;&#1072;%202020%20&#1089;%2001.12.2020%20&#1076;&#1072;&#1085;&#1085;&#1099;&#1077;%20&#1079;&#1072;%2012%20&#1084;&#1077;&#1089;+&#1057;&#1054;&#1043;&#1040;&#1047;+&#1057;&#1042;%20+&#1050;&#1052;&#1057;+&#1072;&#1074;&#1072;&#1085;&#10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с 01.12.2020"/>
      <sheetName val="инообластные с 01.12.2020"/>
      <sheetName val="среднегодовая с инообл с 01.12."/>
    </sheetNames>
    <sheetDataSet>
      <sheetData sheetId="0">
        <row r="95">
          <cell r="Z95">
            <v>8708714</v>
          </cell>
        </row>
      </sheetData>
      <sheetData sheetId="1">
        <row r="95">
          <cell r="Z95">
            <v>703212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view="pageBreakPreview" topLeftCell="A7" zoomScaleNormal="100" zoomScaleSheetLayoutView="100" workbookViewId="0">
      <selection activeCell="C25" sqref="C25"/>
    </sheetView>
  </sheetViews>
  <sheetFormatPr defaultRowHeight="15" x14ac:dyDescent="0.25"/>
  <cols>
    <col min="1" max="1" width="11.5703125" style="30" customWidth="1"/>
    <col min="2" max="2" width="34.7109375" style="30" customWidth="1"/>
    <col min="3" max="3" width="20.28515625" style="30" customWidth="1"/>
    <col min="4" max="4" width="27.42578125" style="30" customWidth="1"/>
    <col min="5" max="5" width="10.85546875" style="30" bestFit="1" customWidth="1"/>
    <col min="6" max="16384" width="9.140625" style="30"/>
  </cols>
  <sheetData>
    <row r="1" spans="1:13" x14ac:dyDescent="0.25">
      <c r="C1" s="60"/>
      <c r="D1" s="64" t="s">
        <v>33</v>
      </c>
      <c r="E1" s="64"/>
    </row>
    <row r="2" spans="1:13" x14ac:dyDescent="0.25">
      <c r="C2" s="64" t="s">
        <v>10</v>
      </c>
      <c r="D2" s="64"/>
      <c r="E2" s="64"/>
    </row>
    <row r="3" spans="1:13" x14ac:dyDescent="0.25">
      <c r="C3" s="64" t="s">
        <v>32</v>
      </c>
      <c r="D3" s="64"/>
      <c r="E3" s="64"/>
    </row>
    <row r="5" spans="1:13" ht="65.25" customHeight="1" x14ac:dyDescent="0.25">
      <c r="A5" s="65" t="s">
        <v>29</v>
      </c>
      <c r="B5" s="65"/>
      <c r="C5" s="65"/>
      <c r="D5" s="65"/>
      <c r="E5" s="65"/>
      <c r="F5" s="31"/>
      <c r="G5" s="31"/>
      <c r="H5" s="31"/>
      <c r="I5" s="31"/>
      <c r="J5" s="31"/>
      <c r="K5" s="31"/>
      <c r="L5" s="31"/>
      <c r="M5" s="31"/>
    </row>
    <row r="6" spans="1:13" ht="15.75" x14ac:dyDescent="0.25"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</row>
    <row r="8" spans="1:13" ht="28.5" x14ac:dyDescent="0.25">
      <c r="B8" s="32" t="s">
        <v>5</v>
      </c>
      <c r="C8" s="32" t="s">
        <v>12</v>
      </c>
      <c r="D8" s="32" t="s">
        <v>2</v>
      </c>
      <c r="E8" s="33"/>
      <c r="F8" s="33"/>
    </row>
    <row r="9" spans="1:13" ht="15.75" x14ac:dyDescent="0.25">
      <c r="B9" s="34">
        <v>1</v>
      </c>
      <c r="C9" s="34">
        <v>2</v>
      </c>
      <c r="D9" s="34">
        <v>3</v>
      </c>
      <c r="E9" s="33"/>
      <c r="F9" s="33"/>
    </row>
    <row r="10" spans="1:13" ht="15.75" x14ac:dyDescent="0.25">
      <c r="B10" s="35" t="s">
        <v>5</v>
      </c>
      <c r="C10" s="36">
        <v>885</v>
      </c>
      <c r="D10" s="37">
        <v>28545960</v>
      </c>
    </row>
    <row r="11" spans="1:13" ht="47.25" x14ac:dyDescent="0.25">
      <c r="B11" s="38" t="s">
        <v>30</v>
      </c>
      <c r="C11" s="36" t="s">
        <v>31</v>
      </c>
      <c r="D11" s="39">
        <v>2083570</v>
      </c>
    </row>
    <row r="12" spans="1:13" ht="15.75" x14ac:dyDescent="0.25">
      <c r="B12" s="40" t="s">
        <v>0</v>
      </c>
      <c r="C12" s="41"/>
      <c r="D12" s="42">
        <f>D10+D11</f>
        <v>30629530</v>
      </c>
    </row>
    <row r="14" spans="1:13" ht="28.5" x14ac:dyDescent="0.25">
      <c r="B14" s="32" t="s">
        <v>1</v>
      </c>
      <c r="C14" s="32" t="s">
        <v>25</v>
      </c>
      <c r="D14" s="43" t="s">
        <v>2</v>
      </c>
    </row>
    <row r="15" spans="1:13" ht="15.75" x14ac:dyDescent="0.25">
      <c r="B15" s="34">
        <v>1</v>
      </c>
      <c r="C15" s="34">
        <v>2</v>
      </c>
      <c r="D15" s="34">
        <v>3</v>
      </c>
    </row>
    <row r="16" spans="1:13" ht="15.75" x14ac:dyDescent="0.25">
      <c r="B16" s="35" t="s">
        <v>21</v>
      </c>
      <c r="C16" s="44">
        <v>54973</v>
      </c>
      <c r="D16" s="45">
        <v>33034812</v>
      </c>
    </row>
    <row r="17" spans="2:4" ht="15.75" x14ac:dyDescent="0.25">
      <c r="B17" s="35" t="s">
        <v>22</v>
      </c>
      <c r="C17" s="44">
        <v>8099</v>
      </c>
      <c r="D17" s="45">
        <v>12581639</v>
      </c>
    </row>
    <row r="18" spans="2:4" ht="31.5" x14ac:dyDescent="0.25">
      <c r="B18" s="38" t="s">
        <v>24</v>
      </c>
      <c r="C18" s="44">
        <v>7435</v>
      </c>
      <c r="D18" s="72">
        <v>3936531</v>
      </c>
    </row>
    <row r="19" spans="2:4" ht="30.75" customHeight="1" x14ac:dyDescent="0.25">
      <c r="B19" s="38" t="s">
        <v>27</v>
      </c>
      <c r="C19" s="44">
        <v>2371</v>
      </c>
      <c r="D19" s="73"/>
    </row>
    <row r="20" spans="2:4" ht="15.75" x14ac:dyDescent="0.25">
      <c r="B20" s="35" t="s">
        <v>16</v>
      </c>
      <c r="C20" s="44">
        <v>478</v>
      </c>
      <c r="D20" s="45">
        <v>758655</v>
      </c>
    </row>
    <row r="21" spans="2:4" ht="15.75" x14ac:dyDescent="0.25">
      <c r="B21" s="35" t="s">
        <v>15</v>
      </c>
      <c r="C21" s="44">
        <v>1268</v>
      </c>
      <c r="D21" s="45">
        <v>199775</v>
      </c>
    </row>
    <row r="22" spans="2:4" ht="15.75" x14ac:dyDescent="0.25">
      <c r="B22" s="35" t="s">
        <v>17</v>
      </c>
      <c r="C22" s="44">
        <v>2593</v>
      </c>
      <c r="D22" s="45">
        <v>191498</v>
      </c>
    </row>
    <row r="23" spans="2:4" ht="15.75" x14ac:dyDescent="0.25">
      <c r="B23" s="35" t="s">
        <v>6</v>
      </c>
      <c r="C23" s="44">
        <v>1811</v>
      </c>
      <c r="D23" s="45">
        <v>1676057</v>
      </c>
    </row>
    <row r="24" spans="2:4" ht="31.5" x14ac:dyDescent="0.25">
      <c r="B24" s="46" t="s">
        <v>23</v>
      </c>
      <c r="C24" s="47" t="s">
        <v>36</v>
      </c>
      <c r="D24" s="39">
        <f>'[1]гарантии с 01.12.2020'!$Z$95</f>
        <v>8708714</v>
      </c>
    </row>
    <row r="25" spans="2:4" ht="15.75" x14ac:dyDescent="0.25">
      <c r="B25" s="46" t="s">
        <v>14</v>
      </c>
      <c r="C25" s="44">
        <v>87</v>
      </c>
      <c r="D25" s="48">
        <v>26404</v>
      </c>
    </row>
    <row r="26" spans="2:4" ht="31.5" x14ac:dyDescent="0.25">
      <c r="B26" s="46" t="s">
        <v>28</v>
      </c>
      <c r="C26" s="44">
        <v>1174</v>
      </c>
      <c r="D26" s="48">
        <v>126808</v>
      </c>
    </row>
    <row r="27" spans="2:4" ht="47.25" x14ac:dyDescent="0.25">
      <c r="B27" s="46" t="s">
        <v>30</v>
      </c>
      <c r="C27" s="44" t="s">
        <v>31</v>
      </c>
      <c r="D27" s="48">
        <v>4377068</v>
      </c>
    </row>
    <row r="28" spans="2:4" ht="15.75" x14ac:dyDescent="0.25">
      <c r="B28" s="40" t="s">
        <v>0</v>
      </c>
      <c r="C28" s="41"/>
      <c r="D28" s="42">
        <f>SUM(D16:D27)</f>
        <v>65617961</v>
      </c>
    </row>
    <row r="30" spans="2:4" ht="28.5" x14ac:dyDescent="0.25">
      <c r="B30" s="34" t="s">
        <v>3</v>
      </c>
      <c r="C30" s="32" t="s">
        <v>12</v>
      </c>
      <c r="D30" s="43" t="s">
        <v>2</v>
      </c>
    </row>
    <row r="31" spans="2:4" ht="15.75" x14ac:dyDescent="0.25">
      <c r="B31" s="49">
        <v>1</v>
      </c>
      <c r="C31" s="49">
        <v>2</v>
      </c>
      <c r="D31" s="49">
        <v>3</v>
      </c>
    </row>
    <row r="32" spans="2:4" ht="15.75" x14ac:dyDescent="0.25">
      <c r="B32" s="35" t="s">
        <v>3</v>
      </c>
      <c r="C32" s="50">
        <v>577</v>
      </c>
      <c r="D32" s="37">
        <v>8869735</v>
      </c>
    </row>
    <row r="33" spans="1:5" ht="47.25" x14ac:dyDescent="0.25">
      <c r="B33" s="38" t="s">
        <v>30</v>
      </c>
      <c r="C33" s="51" t="s">
        <v>31</v>
      </c>
      <c r="D33" s="39">
        <v>661104</v>
      </c>
    </row>
    <row r="34" spans="1:5" ht="15.75" x14ac:dyDescent="0.25">
      <c r="B34" s="40" t="s">
        <v>0</v>
      </c>
      <c r="C34" s="41"/>
      <c r="D34" s="52">
        <f>D33+D32</f>
        <v>9530839</v>
      </c>
    </row>
    <row r="35" spans="1:5" ht="15.75" x14ac:dyDescent="0.25">
      <c r="B35" s="33"/>
      <c r="C35" s="53"/>
      <c r="D35" s="53"/>
    </row>
    <row r="36" spans="1:5" ht="15.75" thickBot="1" x14ac:dyDescent="0.3"/>
    <row r="37" spans="1:5" ht="15.75" x14ac:dyDescent="0.25">
      <c r="B37" s="66" t="s">
        <v>4</v>
      </c>
      <c r="C37" s="68" t="s">
        <v>2</v>
      </c>
      <c r="D37" s="69"/>
      <c r="E37" s="54"/>
    </row>
    <row r="38" spans="1:5" ht="16.5" thickBot="1" x14ac:dyDescent="0.3">
      <c r="B38" s="67"/>
      <c r="C38" s="70">
        <f>D12+D28+D34</f>
        <v>105778330</v>
      </c>
      <c r="D38" s="71"/>
      <c r="E38" s="55"/>
    </row>
    <row r="40" spans="1:5" ht="44.25" customHeight="1" x14ac:dyDescent="0.25">
      <c r="A40" s="61" t="s">
        <v>26</v>
      </c>
      <c r="B40" s="61"/>
      <c r="C40" s="61"/>
      <c r="D40" s="61"/>
      <c r="E40" s="61"/>
    </row>
    <row r="42" spans="1:5" x14ac:dyDescent="0.25">
      <c r="A42" s="62" t="s">
        <v>7</v>
      </c>
      <c r="B42" s="63" t="s">
        <v>8</v>
      </c>
      <c r="C42" s="63"/>
      <c r="D42" s="63"/>
      <c r="E42" s="56"/>
    </row>
    <row r="43" spans="1:5" ht="90" x14ac:dyDescent="0.25">
      <c r="A43" s="62"/>
      <c r="B43" s="27" t="s">
        <v>9</v>
      </c>
      <c r="C43" s="28" t="s">
        <v>19</v>
      </c>
      <c r="D43" s="28" t="s">
        <v>20</v>
      </c>
      <c r="E43" s="57"/>
    </row>
    <row r="44" spans="1:5" x14ac:dyDescent="0.25">
      <c r="A44" s="58">
        <f>B44+C44+D44</f>
        <v>8354</v>
      </c>
      <c r="B44" s="59">
        <v>842</v>
      </c>
      <c r="C44" s="58">
        <v>447</v>
      </c>
      <c r="D44" s="58">
        <v>7065</v>
      </c>
    </row>
  </sheetData>
  <mergeCells count="11">
    <mergeCell ref="A40:E40"/>
    <mergeCell ref="A42:A43"/>
    <mergeCell ref="B42:D42"/>
    <mergeCell ref="D1:E1"/>
    <mergeCell ref="C2:E2"/>
    <mergeCell ref="C3:E3"/>
    <mergeCell ref="A5:E5"/>
    <mergeCell ref="B37:B38"/>
    <mergeCell ref="C37:D37"/>
    <mergeCell ref="C38:D38"/>
    <mergeCell ref="D18:D19"/>
  </mergeCells>
  <pageMargins left="0.7" right="0.7" top="0.75" bottom="0.75" header="0.3" footer="0.3"/>
  <pageSetup paperSize="9" scale="72" orientation="portrait" r:id="rId1"/>
  <rowBreaks count="1" manualBreakCount="1">
    <brk id="45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opLeftCell="A7" zoomScaleNormal="100" workbookViewId="0">
      <selection activeCell="C9" sqref="C9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74" t="s">
        <v>11</v>
      </c>
      <c r="E1" s="74"/>
    </row>
    <row r="2" spans="1:13" x14ac:dyDescent="0.25">
      <c r="C2" s="74" t="s">
        <v>10</v>
      </c>
      <c r="D2" s="74"/>
      <c r="E2" s="74"/>
    </row>
    <row r="3" spans="1:13" x14ac:dyDescent="0.25">
      <c r="C3" s="74" t="s">
        <v>13</v>
      </c>
      <c r="D3" s="74"/>
      <c r="E3" s="74"/>
    </row>
    <row r="5" spans="1:13" ht="56.25" customHeight="1" x14ac:dyDescent="0.25">
      <c r="A5" s="75" t="s">
        <v>35</v>
      </c>
      <c r="B5" s="75"/>
      <c r="C5" s="75"/>
      <c r="D5" s="75"/>
      <c r="E5" s="7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12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82</v>
      </c>
      <c r="D10" s="13">
        <v>2662550</v>
      </c>
    </row>
    <row r="11" spans="1:13" ht="15.75" x14ac:dyDescent="0.25">
      <c r="B11" s="2" t="s">
        <v>0</v>
      </c>
      <c r="C11" s="11"/>
      <c r="D11" s="16">
        <f>D10</f>
        <v>2662550</v>
      </c>
    </row>
    <row r="13" spans="1:13" ht="28.5" x14ac:dyDescent="0.25">
      <c r="B13" s="6" t="s">
        <v>1</v>
      </c>
      <c r="C13" s="6" t="s">
        <v>25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29">
        <v>4024</v>
      </c>
      <c r="D15" s="18">
        <v>2108420</v>
      </c>
    </row>
    <row r="16" spans="1:13" s="26" customFormat="1" ht="15.75" x14ac:dyDescent="0.25">
      <c r="B16" s="3" t="s">
        <v>22</v>
      </c>
      <c r="C16" s="29">
        <v>535</v>
      </c>
      <c r="D16" s="18">
        <v>461540</v>
      </c>
    </row>
    <row r="17" spans="2:5" ht="31.5" x14ac:dyDescent="0.25">
      <c r="B17" s="25" t="s">
        <v>23</v>
      </c>
      <c r="C17" s="14" t="s">
        <v>34</v>
      </c>
      <c r="D17" s="19">
        <f>'[1]инообластные с 01.12.2020'!$Z$95</f>
        <v>703212</v>
      </c>
    </row>
    <row r="18" spans="2:5" ht="15.75" x14ac:dyDescent="0.25">
      <c r="B18" s="22" t="s">
        <v>18</v>
      </c>
      <c r="C18" s="29">
        <v>170</v>
      </c>
      <c r="D18" s="23">
        <v>157187</v>
      </c>
    </row>
    <row r="19" spans="2:5" ht="15.75" x14ac:dyDescent="0.25">
      <c r="B19" s="2" t="s">
        <v>0</v>
      </c>
      <c r="C19" s="11"/>
      <c r="D19" s="16">
        <f>SUM(D15:D18)</f>
        <v>3430359</v>
      </c>
    </row>
    <row r="21" spans="2:5" ht="28.5" x14ac:dyDescent="0.25">
      <c r="B21" s="5" t="s">
        <v>3</v>
      </c>
      <c r="C21" s="6" t="s">
        <v>12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>
        <v>38</v>
      </c>
      <c r="D23" s="13">
        <v>603734</v>
      </c>
    </row>
    <row r="24" spans="2:5" ht="15.75" x14ac:dyDescent="0.25">
      <c r="B24" s="2" t="s">
        <v>0</v>
      </c>
      <c r="C24" s="11"/>
      <c r="D24" s="15">
        <f>D23</f>
        <v>603734</v>
      </c>
    </row>
    <row r="25" spans="2:5" ht="15.75" x14ac:dyDescent="0.25">
      <c r="B25" s="4"/>
      <c r="C25" s="12"/>
      <c r="D25" s="12"/>
    </row>
    <row r="26" spans="2:5" ht="15.75" thickBot="1" x14ac:dyDescent="0.3"/>
    <row r="27" spans="2:5" ht="15.75" x14ac:dyDescent="0.25">
      <c r="B27" s="76" t="s">
        <v>4</v>
      </c>
      <c r="C27" s="78" t="s">
        <v>2</v>
      </c>
      <c r="D27" s="79"/>
      <c r="E27" s="9"/>
    </row>
    <row r="28" spans="2:5" ht="16.5" thickBot="1" x14ac:dyDescent="0.3">
      <c r="B28" s="77"/>
      <c r="C28" s="80">
        <f>D11+D19+D24</f>
        <v>6696643</v>
      </c>
      <c r="D28" s="81"/>
      <c r="E28" s="21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2020</vt:lpstr>
      <vt:lpstr>среднегодовая по инообластным</vt:lpstr>
      <vt:lpstr>'среднегодовая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2021-01-13T04:48:05Z</cp:lastPrinted>
  <dcterms:created xsi:type="dcterms:W3CDTF">2013-02-07T03:49:39Z</dcterms:created>
  <dcterms:modified xsi:type="dcterms:W3CDTF">2021-01-13T05:43:13Z</dcterms:modified>
</cp:coreProperties>
</file>